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3528" windowWidth="15420" windowHeight="348" activeTab="0"/>
  </bookViews>
  <sheets>
    <sheet name="LB1" sheetId="1" r:id="rId1"/>
    <sheet name="Sheet1" sheetId="2" r:id="rId2"/>
  </sheets>
  <definedNames>
    <definedName name="_xlnm.Print_Area" localSheetId="0">'LB1'!$A$1:$E$89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<sst xmlns="http://schemas.openxmlformats.org/spreadsheetml/2006/main" count="95" uniqueCount="81">
  <si>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</si>
  <si>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</si>
  <si>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</si>
  <si>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</si>
  <si>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</si>
  <si>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</si>
  <si>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</si>
  <si>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</si>
  <si>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</si>
  <si>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</si>
  <si>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</si>
  <si>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</si>
  <si>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</si>
  <si>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</si>
  <si>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r>
      <t xml:space="preserve">     </t>
    </r>
    <r>
      <rPr>
        <b/>
        <sz val="10"/>
        <rFont val="MS Sans Serif"/>
        <family val="2"/>
      </rPr>
      <t>Total Requirements</t>
    </r>
  </si>
  <si>
    <r>
      <t xml:space="preserve">     Total Resources</t>
    </r>
    <r>
      <rPr>
        <sz val="10"/>
        <rFont val="MS Sans Serif"/>
        <family val="0"/>
      </rPr>
      <t xml:space="preserve"> </t>
    </r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</si>
  <si>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</si>
  <si>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</si>
  <si>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</si>
  <si>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</si>
  <si>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</si>
  <si>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</si>
  <si>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</si>
  <si>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r>
      <t>Name</t>
    </r>
    <r>
      <rPr>
        <sz val="10"/>
        <rFont val="MS Sans Serif"/>
        <family val="0"/>
      </rPr>
      <t xml:space="preserve"> of Organizational Unit or Program </t>
    </r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</si>
  <si>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</si>
  <si>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</si>
  <si>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</si>
  <si>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</si>
  <si>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</si>
  <si>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</si>
  <si>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</si>
  <si>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</si>
  <si>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</si>
  <si>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</si>
  <si>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</si>
  <si>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</si>
  <si>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</si>
  <si>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</si>
  <si>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</si>
  <si>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</si>
  <si>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r>
      <t xml:space="preserve">     FTE</t>
    </r>
    <r>
      <rPr>
        <sz val="10"/>
        <rFont val="MS Sans Serif"/>
        <family val="0"/>
      </rPr>
      <t xml:space="preserve"> for that unit or program</t>
    </r>
  </si>
  <si>
    <t xml:space="preserve">      FTE</t>
  </si>
  <si>
    <r>
      <t xml:space="preserve">           </t>
    </r>
    <r>
      <rPr>
        <b/>
        <sz val="10"/>
        <rFont val="MS Sans Serif"/>
        <family val="2"/>
      </rPr>
      <t>Total FTE</t>
    </r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</si>
  <si>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</si>
  <si>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</si>
  <si>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</si>
  <si>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</si>
  <si>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</si>
  <si>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</si>
  <si>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t xml:space="preserve"> Federal, State and all Other Grants, Gifts, Allocations and Donations</t>
  </si>
  <si>
    <t>150-504-073-2 (Rev. 02-14)</t>
  </si>
  <si>
    <r>
      <t xml:space="preserve">* </t>
    </r>
    <r>
      <rPr>
        <sz val="10"/>
        <rFont val="MS Sans Serif"/>
        <family val="0"/>
      </rPr>
      <t>If more space is needed to complete any section of this form, insert lines (rows) on this sheet.  You may delete blank lines.</t>
    </r>
  </si>
  <si>
    <t>Contact: Trevor Morris</t>
  </si>
  <si>
    <t>Telephone: 541-423-6167</t>
  </si>
  <si>
    <t>Email: trevor.morris@jswcd.org</t>
  </si>
  <si>
    <t>2020-21</t>
  </si>
  <si>
    <t>This Year 2021-2022</t>
  </si>
  <si>
    <t>Next Year 2022-2023</t>
  </si>
  <si>
    <t xml:space="preserve">Jackson Soil and Water Conservation District </t>
  </si>
  <si>
    <t xml:space="preserve"> Permanent Rate Levy      (rate limit  .0500 per $1,000)</t>
  </si>
  <si>
    <t>Notes for Filling in LB1</t>
  </si>
  <si>
    <t>For previous year amounts refer to AUDIT</t>
  </si>
  <si>
    <t xml:space="preserve">The above are pulled directly from the audit </t>
  </si>
  <si>
    <r>
      <rPr>
        <b/>
        <sz val="10"/>
        <rFont val="MS Sans Serif"/>
        <family val="0"/>
      </rPr>
      <t>All Other Resources Except Current Year Property Taxes</t>
    </r>
    <r>
      <rPr>
        <sz val="10"/>
        <rFont val="MS Sans Serif"/>
        <family val="0"/>
      </rPr>
      <t xml:space="preserve"> is the sum of prior receipts, interest income, lease, misc, and other sources. </t>
    </r>
  </si>
  <si>
    <r>
      <rPr>
        <b/>
        <sz val="10"/>
        <rFont val="MS Sans Serif"/>
        <family val="0"/>
      </rPr>
      <t xml:space="preserve"> Federal, State and all Other Grants, Gifts, Allocations and Donations</t>
    </r>
    <r>
      <rPr>
        <sz val="10"/>
        <rFont val="MS Sans Serif"/>
        <family val="0"/>
      </rPr>
      <t xml:space="preserve"> is the sum of ODA grants, Tours, Workshops, Classes, and grant revenue.</t>
    </r>
  </si>
  <si>
    <t>22-23</t>
  </si>
  <si>
    <t xml:space="preserve">Available cash on hand (includes LGIP principal &amp; interest)* </t>
  </si>
  <si>
    <t>Networking capital</t>
  </si>
  <si>
    <t>Previously levied taxes est. to be recvd.</t>
  </si>
  <si>
    <t>Interest - Local Government Investment Pool (est.1,497,149 X 0.75%)</t>
  </si>
  <si>
    <t>4001 - State of Oregon - ODA</t>
  </si>
  <si>
    <t>4100 - Tuition/Registrations</t>
  </si>
  <si>
    <t>4500 - USDA/RRWC Lease Agreements</t>
  </si>
  <si>
    <t>4002 - Grants - Pass Through</t>
  </si>
  <si>
    <t>4006 - Sale of District Property</t>
  </si>
  <si>
    <t xml:space="preserve">4005 - Transferred In, From other Funds </t>
  </si>
  <si>
    <t>4004 - Grants - District Specific Purpose</t>
  </si>
  <si>
    <t>Total resources, except taxes to be levied</t>
  </si>
  <si>
    <t xml:space="preserve">Taxes necessary to balance </t>
  </si>
  <si>
    <t>Taxes Collected In Year Levied</t>
  </si>
  <si>
    <t>4670 - Miscellaneous Income Other Financing Resources - RRWC Lease/Rental of Farm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</si>
</sst>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0" fontId="0" fillId="0" borderId="10" xfId="0" applyBorder="1" applyAlignment="1">
      <alignment/>
    </xf>
    <xf numFmtId="38" fontId="0" fillId="0" borderId="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 horizontal="center"/>
    </xf>
    <xf numFmtId="38" fontId="0" fillId="0" borderId="28" xfId="0" applyNumberFormat="1" applyFont="1" applyBorder="1" applyAlignment="1">
      <alignment horizontal="center"/>
    </xf>
    <xf numFmtId="38" fontId="0" fillId="0" borderId="29" xfId="0" applyNumberFormat="1" applyBorder="1" applyAlignment="1">
      <alignment horizontal="center"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7" fontId="0" fillId="33" borderId="33" xfId="0" applyNumberFormat="1" applyFont="1" applyFill="1" applyBorder="1" applyAlignment="1" applyProtection="1">
      <alignment/>
      <protection/>
    </xf>
    <xf numFmtId="37" fontId="0" fillId="33" borderId="36" xfId="0" applyNumberFormat="1" applyFont="1" applyFill="1" applyBorder="1" applyAlignment="1" applyProtection="1">
      <alignment/>
      <protection/>
    </xf>
    <xf numFmtId="37" fontId="0" fillId="33" borderId="36" xfId="0" applyNumberFormat="1" applyFont="1" applyFill="1" applyBorder="1" applyAlignment="1" applyProtection="1">
      <alignment/>
      <protection/>
    </xf>
    <xf numFmtId="37" fontId="0" fillId="33" borderId="37" xfId="0" applyNumberFormat="1" applyFont="1" applyFill="1" applyBorder="1" applyAlignment="1" applyProtection="1">
      <alignment/>
      <protection/>
    </xf>
    <xf numFmtId="37" fontId="0" fillId="33" borderId="38" xfId="0" applyNumberFormat="1" applyFont="1" applyFill="1" applyBorder="1" applyAlignment="1" applyProtection="1">
      <alignment/>
      <protection/>
    </xf>
    <xf numFmtId="37" fontId="4" fillId="33" borderId="39" xfId="0" applyNumberFormat="1" applyFont="1" applyFill="1" applyBorder="1" applyAlignment="1" applyProtection="1">
      <alignment/>
      <protection/>
    </xf>
    <xf numFmtId="37" fontId="4" fillId="33" borderId="40" xfId="0" applyNumberFormat="1" applyFont="1" applyFill="1" applyBorder="1" applyAlignment="1" applyProtection="1">
      <alignment/>
      <protection/>
    </xf>
    <xf numFmtId="38" fontId="0" fillId="33" borderId="33" xfId="42" applyNumberFormat="1" applyFont="1" applyFill="1" applyBorder="1" applyAlignment="1">
      <alignment horizontal="right"/>
    </xf>
    <xf numFmtId="38" fontId="0" fillId="33" borderId="41" xfId="0" applyNumberFormat="1" applyFill="1" applyBorder="1" applyAlignment="1">
      <alignment horizontal="right"/>
    </xf>
    <xf numFmtId="38" fontId="0" fillId="33" borderId="42" xfId="0" applyNumberFormat="1" applyFill="1" applyBorder="1" applyAlignment="1">
      <alignment horizontal="right"/>
    </xf>
    <xf numFmtId="38" fontId="0" fillId="33" borderId="32" xfId="0" applyNumberFormat="1" applyFill="1" applyBorder="1" applyAlignment="1">
      <alignment horizontal="right"/>
    </xf>
    <xf numFmtId="38" fontId="0" fillId="33" borderId="43" xfId="0" applyNumberFormat="1" applyFill="1" applyBorder="1" applyAlignment="1">
      <alignment horizontal="right"/>
    </xf>
    <xf numFmtId="38" fontId="0" fillId="33" borderId="44" xfId="42" applyNumberFormat="1" applyFont="1" applyFill="1" applyBorder="1" applyAlignment="1">
      <alignment horizontal="right"/>
    </xf>
    <xf numFmtId="38" fontId="0" fillId="33" borderId="45" xfId="0" applyNumberFormat="1" applyFill="1" applyBorder="1" applyAlignment="1">
      <alignment horizontal="right"/>
    </xf>
    <xf numFmtId="38" fontId="0" fillId="33" borderId="46" xfId="0" applyNumberFormat="1" applyFill="1" applyBorder="1" applyAlignment="1">
      <alignment horizontal="right"/>
    </xf>
    <xf numFmtId="38" fontId="4" fillId="33" borderId="39" xfId="0" applyNumberFormat="1" applyFont="1" applyFill="1" applyBorder="1" applyAlignment="1">
      <alignment horizontal="right"/>
    </xf>
    <xf numFmtId="38" fontId="4" fillId="33" borderId="47" xfId="0" applyNumberFormat="1" applyFont="1" applyFill="1" applyBorder="1" applyAlignment="1">
      <alignment horizontal="right"/>
    </xf>
    <xf numFmtId="38" fontId="4" fillId="33" borderId="35" xfId="0" applyNumberFormat="1" applyFont="1" applyFill="1" applyBorder="1" applyAlignment="1">
      <alignment horizontal="right"/>
    </xf>
    <xf numFmtId="38" fontId="0" fillId="33" borderId="48" xfId="42" applyNumberFormat="1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49" xfId="0" applyNumberFormat="1" applyFill="1" applyBorder="1" applyAlignment="1">
      <alignment/>
    </xf>
    <xf numFmtId="38" fontId="0" fillId="33" borderId="50" xfId="42" applyNumberFormat="1" applyFont="1" applyFill="1" applyBorder="1" applyAlignment="1">
      <alignment/>
    </xf>
    <xf numFmtId="38" fontId="0" fillId="33" borderId="51" xfId="0" applyNumberFormat="1" applyFill="1" applyBorder="1" applyAlignment="1">
      <alignment/>
    </xf>
    <xf numFmtId="38" fontId="0" fillId="33" borderId="35" xfId="0" applyNumberFormat="1" applyFill="1" applyBorder="1" applyAlignment="1">
      <alignment/>
    </xf>
    <xf numFmtId="38" fontId="0" fillId="33" borderId="52" xfId="0" applyNumberFormat="1" applyFill="1" applyBorder="1" applyAlignment="1">
      <alignment horizontal="right"/>
    </xf>
    <xf numFmtId="38" fontId="0" fillId="33" borderId="53" xfId="0" applyNumberFormat="1" applyFill="1" applyBorder="1" applyAlignment="1">
      <alignment horizontal="right"/>
    </xf>
    <xf numFmtId="38" fontId="0" fillId="33" borderId="33" xfId="0" applyNumberFormat="1" applyFill="1" applyBorder="1" applyAlignment="1">
      <alignment horizontal="right"/>
    </xf>
    <xf numFmtId="38" fontId="0" fillId="33" borderId="36" xfId="0" applyNumberFormat="1" applyFill="1" applyBorder="1" applyAlignment="1">
      <alignment horizontal="right"/>
    </xf>
    <xf numFmtId="38" fontId="0" fillId="33" borderId="37" xfId="0" applyNumberFormat="1" applyFill="1" applyBorder="1" applyAlignment="1">
      <alignment horizontal="right"/>
    </xf>
    <xf numFmtId="38" fontId="0" fillId="33" borderId="38" xfId="0" applyNumberFormat="1" applyFill="1" applyBorder="1" applyAlignment="1">
      <alignment horizontal="right"/>
    </xf>
    <xf numFmtId="38" fontId="4" fillId="33" borderId="54" xfId="0" applyNumberFormat="1" applyFont="1" applyFill="1" applyBorder="1" applyAlignment="1">
      <alignment horizontal="right"/>
    </xf>
    <xf numFmtId="38" fontId="4" fillId="33" borderId="51" xfId="0" applyNumberFormat="1" applyFont="1" applyFill="1" applyBorder="1" applyAlignment="1">
      <alignment horizontal="right"/>
    </xf>
    <xf numFmtId="38" fontId="4" fillId="33" borderId="55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3" borderId="58" xfId="0" applyFont="1" applyFill="1" applyBorder="1" applyAlignment="1">
      <alignment horizontal="left" vertical="center" wrapText="1"/>
    </xf>
    <xf numFmtId="0" fontId="0" fillId="33" borderId="59" xfId="0" applyFont="1" applyFill="1" applyBorder="1" applyAlignment="1">
      <alignment horizontal="left" vertical="center" wrapText="1"/>
    </xf>
    <xf numFmtId="0" fontId="0" fillId="33" borderId="6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 horizontal="left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6" fontId="0" fillId="0" borderId="65" xfId="44" applyNumberFormat="1" applyFont="1" applyFill="1" applyBorder="1" applyAlignment="1">
      <alignment horizontal="center"/>
    </xf>
    <xf numFmtId="6" fontId="0" fillId="0" borderId="42" xfId="44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6" fontId="0" fillId="0" borderId="41" xfId="44" applyNumberFormat="1" applyFont="1" applyFill="1" applyBorder="1" applyAlignment="1">
      <alignment horizontal="center"/>
    </xf>
    <xf numFmtId="0" fontId="0" fillId="33" borderId="67" xfId="0" applyFont="1" applyFill="1" applyBorder="1" applyAlignment="1">
      <alignment horizontal="left"/>
    </xf>
    <xf numFmtId="0" fontId="0" fillId="33" borderId="68" xfId="0" applyFont="1" applyFill="1" applyBorder="1" applyAlignment="1">
      <alignment horizontal="left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left"/>
    </xf>
    <xf numFmtId="0" fontId="0" fillId="33" borderId="75" xfId="0" applyFont="1" applyFill="1" applyBorder="1" applyAlignment="1">
      <alignment horizontal="left"/>
    </xf>
    <xf numFmtId="0" fontId="0" fillId="33" borderId="62" xfId="0" applyFont="1" applyFill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77" xfId="0" applyFont="1" applyBorder="1" applyAlignment="1">
      <alignment horizontal="left" vertical="center" wrapText="1"/>
    </xf>
    <xf numFmtId="0" fontId="0" fillId="33" borderId="78" xfId="0" applyFont="1" applyFill="1" applyBorder="1" applyAlignment="1">
      <alignment horizontal="left"/>
    </xf>
    <xf numFmtId="0" fontId="0" fillId="33" borderId="79" xfId="0" applyFont="1" applyFill="1" applyBorder="1" applyAlignment="1">
      <alignment horizontal="left"/>
    </xf>
    <xf numFmtId="6" fontId="0" fillId="0" borderId="80" xfId="44" applyNumberFormat="1" applyFont="1" applyFill="1" applyBorder="1" applyAlignment="1">
      <alignment horizontal="center"/>
    </xf>
    <xf numFmtId="6" fontId="0" fillId="0" borderId="26" xfId="44" applyNumberFormat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81" xfId="0" applyFill="1" applyBorder="1" applyAlignment="1">
      <alignment horizontal="left"/>
    </xf>
    <xf numFmtId="0" fontId="0" fillId="33" borderId="82" xfId="0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6" fontId="0" fillId="0" borderId="25" xfId="44" applyNumberFormat="1" applyFont="1" applyFill="1" applyBorder="1" applyAlignment="1">
      <alignment horizontal="center"/>
    </xf>
    <xf numFmtId="16" fontId="0" fillId="0" borderId="8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6" fontId="0" fillId="0" borderId="48" xfId="44" applyNumberFormat="1" applyFont="1" applyFill="1" applyBorder="1" applyAlignment="1">
      <alignment horizontal="center"/>
    </xf>
    <xf numFmtId="6" fontId="0" fillId="0" borderId="59" xfId="44" applyNumberFormat="1" applyFont="1" applyFill="1" applyBorder="1" applyAlignment="1">
      <alignment horizontal="center"/>
    </xf>
    <xf numFmtId="0" fontId="0" fillId="33" borderId="58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51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4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4" fillId="33" borderId="84" xfId="0" applyFont="1" applyFill="1" applyBorder="1" applyAlignment="1">
      <alignment horizontal="left"/>
    </xf>
    <xf numFmtId="0" fontId="4" fillId="33" borderId="85" xfId="0" applyFont="1" applyFill="1" applyBorder="1" applyAlignment="1">
      <alignment horizontal="left"/>
    </xf>
    <xf numFmtId="0" fontId="0" fillId="33" borderId="58" xfId="0" applyFont="1" applyFill="1" applyBorder="1" applyAlignment="1">
      <alignment horizontal="left"/>
    </xf>
    <xf numFmtId="0" fontId="0" fillId="33" borderId="59" xfId="0" applyFont="1" applyFill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3" borderId="86" xfId="0" applyFont="1" applyFill="1" applyBorder="1" applyAlignment="1">
      <alignment horizontal="left"/>
    </xf>
    <xf numFmtId="0" fontId="0" fillId="33" borderId="87" xfId="0" applyFont="1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62" xfId="0" applyFill="1" applyBorder="1" applyAlignment="1">
      <alignment horizontal="center"/>
    </xf>
    <xf numFmtId="0" fontId="4" fillId="33" borderId="58" xfId="0" applyFont="1" applyFill="1" applyBorder="1" applyAlignment="1">
      <alignment horizontal="left"/>
    </xf>
    <xf numFmtId="0" fontId="4" fillId="33" borderId="59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0" fontId="4" fillId="33" borderId="81" xfId="0" applyFont="1" applyFill="1" applyBorder="1" applyAlignment="1">
      <alignment horizontal="left"/>
    </xf>
    <xf numFmtId="0" fontId="4" fillId="33" borderId="82" xfId="0" applyFont="1" applyFill="1" applyBorder="1" applyAlignment="1">
      <alignment horizontal="left"/>
    </xf>
    <xf numFmtId="0" fontId="0" fillId="33" borderId="78" xfId="0" applyFill="1" applyBorder="1" applyAlignment="1">
      <alignment horizontal="left"/>
    </xf>
    <xf numFmtId="0" fontId="0" fillId="33" borderId="79" xfId="0" applyFill="1" applyBorder="1" applyAlignment="1">
      <alignment horizontal="left"/>
    </xf>
    <xf numFmtId="0" fontId="0" fillId="33" borderId="88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247650</xdr:rowOff>
    </xdr:from>
    <xdr:to>
      <xdr:col>4</xdr:col>
      <xdr:colOff>1171575</xdr:colOff>
      <xdr:row>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47650"/>
          <a:ext cx="88011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Jackson Soil and Water Conservation District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be held on June 15th, 2022 at 3:45 pm at 89 Alder Street, Central Point,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Oregon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purpose of this meeting is to discuss the budget for the fiscal year beginning July 1, 2022 as approved by the Jackson Soil and Water Conservation District Budget Committee.  A summary of the budget is presented below. A copy of the budget may be inspected or obtained at the District Office,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89 Alder Street, Central Point, Oregon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between the hours of 8:00 a.m. and 4:30 p.m. or online at jswcd.org. This budget is for 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budget period.  This budget was prepared on a basis of accounting that is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the preceding year.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for Zoom participation and COVID restrictions will be posted on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Districts website (www.jswcd.org) starting the Monday before the meeting.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296025" y="8248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296025" y="8248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524375" y="8248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524375" y="8248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35.57421875" style="0" customWidth="1"/>
    <col min="2" max="2" width="25.7109375" style="0" customWidth="1"/>
    <col min="3" max="4" width="26.57421875" style="0" customWidth="1"/>
    <col min="5" max="5" width="23.7109375" style="0" customWidth="1"/>
    <col min="6" max="7" width="12.00390625" style="0" bestFit="1" customWidth="1"/>
    <col min="8" max="8" width="11.421875" style="3" bestFit="1" customWidth="1"/>
  </cols>
  <sheetData>
    <row r="1" spans="1:5" ht="22.5" customHeight="1" thickBot="1">
      <c r="A1" s="7" t="s">
        <v>17</v>
      </c>
      <c r="B1" s="68" t="s">
        <v>36</v>
      </c>
      <c r="C1" s="68"/>
      <c r="D1" s="68"/>
      <c r="E1" s="68"/>
    </row>
    <row r="2" spans="1:5" ht="13.5" customHeight="1" thickTop="1">
      <c r="A2" s="11"/>
      <c r="E2" s="13"/>
    </row>
    <row r="3" spans="1:5" ht="12">
      <c r="A3" s="12"/>
      <c r="E3" s="14"/>
    </row>
    <row r="4" spans="1:5" ht="12">
      <c r="A4" s="12"/>
      <c r="E4" s="14"/>
    </row>
    <row r="5" spans="1:5" ht="12">
      <c r="A5" s="12"/>
      <c r="E5" s="14"/>
    </row>
    <row r="6" spans="1:5" ht="12">
      <c r="A6" s="12"/>
      <c r="E6" s="14"/>
    </row>
    <row r="7" spans="1:5" ht="12">
      <c r="A7" s="12"/>
      <c r="E7" s="14"/>
    </row>
    <row r="8" spans="1:5" ht="12">
      <c r="A8" s="12"/>
      <c r="E8" s="14"/>
    </row>
    <row r="9" spans="1:5" ht="12">
      <c r="A9" s="12"/>
      <c r="E9" s="14"/>
    </row>
    <row r="10" spans="1:5" ht="25.5" customHeight="1" thickBot="1">
      <c r="A10" s="79" t="s">
        <v>52</v>
      </c>
      <c r="B10" s="80"/>
      <c r="C10" s="8" t="s">
        <v>53</v>
      </c>
      <c r="D10" s="80" t="s">
        <v>54</v>
      </c>
      <c r="E10" s="81"/>
    </row>
    <row r="11" spans="1:5" ht="13.5" customHeight="1" thickBot="1">
      <c r="A11" s="78"/>
      <c r="B11" s="78"/>
      <c r="C11" s="78"/>
      <c r="D11" s="78"/>
      <c r="E11" s="78"/>
    </row>
    <row r="12" spans="1:5" ht="12">
      <c r="A12" s="69" t="s">
        <v>3</v>
      </c>
      <c r="B12" s="70"/>
      <c r="C12" s="70"/>
      <c r="D12" s="70"/>
      <c r="E12" s="71"/>
    </row>
    <row r="13" spans="1:5" ht="12">
      <c r="A13" s="76" t="s">
        <v>0</v>
      </c>
      <c r="B13" s="77"/>
      <c r="C13" s="20" t="s">
        <v>39</v>
      </c>
      <c r="D13" s="20" t="s">
        <v>1</v>
      </c>
      <c r="E13" s="21" t="s">
        <v>2</v>
      </c>
    </row>
    <row r="14" spans="1:5" ht="15.75" customHeight="1">
      <c r="A14" s="82"/>
      <c r="B14" s="83"/>
      <c r="C14" s="29" t="s">
        <v>55</v>
      </c>
      <c r="D14" s="29" t="s">
        <v>56</v>
      </c>
      <c r="E14" s="30" t="s">
        <v>57</v>
      </c>
    </row>
    <row r="15" spans="1:5" ht="13.5" customHeight="1">
      <c r="A15" s="72" t="s">
        <v>8</v>
      </c>
      <c r="B15" s="73"/>
      <c r="C15" s="35">
        <v>1283996</v>
      </c>
      <c r="D15" s="35">
        <v>1300453</v>
      </c>
      <c r="E15" s="36">
        <v>1506324</v>
      </c>
    </row>
    <row r="16" spans="1:5" ht="13.5" customHeight="1">
      <c r="A16" s="74" t="s">
        <v>26</v>
      </c>
      <c r="B16" s="75"/>
      <c r="C16" s="35"/>
      <c r="D16" s="35"/>
      <c r="E16" s="36"/>
    </row>
    <row r="17" spans="1:5" ht="12">
      <c r="A17" s="84" t="s">
        <v>49</v>
      </c>
      <c r="B17" s="85"/>
      <c r="C17" s="35">
        <f>68735+57257</f>
        <v>125992</v>
      </c>
      <c r="D17" s="35">
        <v>691906</v>
      </c>
      <c r="E17" s="37">
        <f>Sheet1!E5</f>
        <v>909906</v>
      </c>
    </row>
    <row r="18" spans="1:5" ht="14.25" customHeight="1">
      <c r="A18" s="74" t="s">
        <v>5</v>
      </c>
      <c r="B18" s="75"/>
      <c r="C18" s="35"/>
      <c r="D18" s="35"/>
      <c r="E18" s="36"/>
    </row>
    <row r="19" spans="1:5" ht="14.25" customHeight="1">
      <c r="A19" s="152" t="s">
        <v>6</v>
      </c>
      <c r="B19" s="85"/>
      <c r="C19" s="35"/>
      <c r="D19" s="35"/>
      <c r="E19" s="36"/>
    </row>
    <row r="20" spans="1:5" ht="12">
      <c r="A20" s="74" t="s">
        <v>43</v>
      </c>
      <c r="B20" s="75"/>
      <c r="C20" s="35">
        <f>55098+11505+29255+139</f>
        <v>95997</v>
      </c>
      <c r="D20" s="35">
        <v>79255</v>
      </c>
      <c r="E20" s="36">
        <f>Sheet1!E8</f>
        <v>70552.43</v>
      </c>
    </row>
    <row r="21" spans="1:5" ht="14.25" customHeight="1" thickBot="1">
      <c r="A21" s="154" t="s">
        <v>45</v>
      </c>
      <c r="B21" s="155"/>
      <c r="C21" s="38">
        <v>1074674</v>
      </c>
      <c r="D21" s="38">
        <v>1135000</v>
      </c>
      <c r="E21" s="39">
        <v>1178000</v>
      </c>
    </row>
    <row r="22" spans="1:7" ht="14.25" customHeight="1" thickBot="1" thickTop="1">
      <c r="A22" s="156" t="s">
        <v>15</v>
      </c>
      <c r="B22" s="157"/>
      <c r="C22" s="40">
        <f>SUM(C15:C21)</f>
        <v>2580659</v>
      </c>
      <c r="D22" s="40">
        <f>SUM(D15:D21)</f>
        <v>3206614</v>
      </c>
      <c r="E22" s="41">
        <f>SUM(E15:E21)</f>
        <v>3664782.43</v>
      </c>
      <c r="G22" s="4"/>
    </row>
    <row r="23" spans="1:5" ht="14.25" customHeight="1" thickBot="1">
      <c r="A23" s="153"/>
      <c r="B23" s="153"/>
      <c r="C23" s="153"/>
      <c r="D23" s="153"/>
      <c r="E23" s="153"/>
    </row>
    <row r="24" spans="1:5" ht="14.25" customHeight="1">
      <c r="A24" s="134" t="s">
        <v>21</v>
      </c>
      <c r="B24" s="135"/>
      <c r="C24" s="135"/>
      <c r="D24" s="135"/>
      <c r="E24" s="136"/>
    </row>
    <row r="25" spans="1:5" ht="14.25" customHeight="1">
      <c r="A25" s="147" t="s">
        <v>24</v>
      </c>
      <c r="B25" s="148"/>
      <c r="C25" s="42">
        <v>712339</v>
      </c>
      <c r="D25" s="43">
        <v>826900</v>
      </c>
      <c r="E25" s="44">
        <v>958085</v>
      </c>
    </row>
    <row r="26" spans="1:7" ht="14.25" customHeight="1">
      <c r="A26" s="147" t="s">
        <v>9</v>
      </c>
      <c r="B26" s="148"/>
      <c r="C26" s="42">
        <v>472133</v>
      </c>
      <c r="D26" s="45">
        <v>1517714</v>
      </c>
      <c r="E26" s="46">
        <v>1676697</v>
      </c>
      <c r="G26" s="1"/>
    </row>
    <row r="27" spans="1:7" ht="14.25" customHeight="1">
      <c r="A27" s="147" t="s">
        <v>10</v>
      </c>
      <c r="B27" s="148"/>
      <c r="C27" s="42">
        <v>17991</v>
      </c>
      <c r="D27" s="45">
        <v>12000</v>
      </c>
      <c r="E27" s="46">
        <v>45000</v>
      </c>
      <c r="G27" s="4"/>
    </row>
    <row r="28" spans="1:5" ht="14.25" customHeight="1">
      <c r="A28" s="147" t="s">
        <v>11</v>
      </c>
      <c r="B28" s="148"/>
      <c r="C28" s="42"/>
      <c r="D28" s="45"/>
      <c r="E28" s="46"/>
    </row>
    <row r="29" spans="1:5" ht="14.25" customHeight="1">
      <c r="A29" s="147" t="s">
        <v>12</v>
      </c>
      <c r="B29" s="148"/>
      <c r="C29" s="42"/>
      <c r="D29" s="45"/>
      <c r="E29" s="46"/>
    </row>
    <row r="30" spans="1:5" ht="14.25" customHeight="1">
      <c r="A30" s="147" t="s">
        <v>13</v>
      </c>
      <c r="B30" s="148"/>
      <c r="C30" s="42"/>
      <c r="D30" s="45">
        <v>150000</v>
      </c>
      <c r="E30" s="46">
        <v>150000</v>
      </c>
    </row>
    <row r="31" spans="1:5" ht="14.25" customHeight="1">
      <c r="A31" s="147" t="s">
        <v>25</v>
      </c>
      <c r="B31" s="148"/>
      <c r="C31" s="42"/>
      <c r="D31" s="45"/>
      <c r="E31" s="46"/>
    </row>
    <row r="32" spans="1:5" ht="14.25" customHeight="1" thickBot="1">
      <c r="A32" s="160" t="s">
        <v>27</v>
      </c>
      <c r="B32" s="161"/>
      <c r="C32" s="47">
        <v>1378196</v>
      </c>
      <c r="D32" s="48">
        <v>700000</v>
      </c>
      <c r="E32" s="49">
        <v>835000</v>
      </c>
    </row>
    <row r="33" spans="1:5" ht="14.25" customHeight="1" thickBot="1" thickTop="1">
      <c r="A33" s="116" t="s">
        <v>14</v>
      </c>
      <c r="B33" s="117"/>
      <c r="C33" s="50">
        <f>SUM(C25:C32)</f>
        <v>2580659</v>
      </c>
      <c r="D33" s="51">
        <f>SUM(D25:D32)</f>
        <v>3206614</v>
      </c>
      <c r="E33" s="52">
        <f>SUM(E25:E32)</f>
        <v>3664782</v>
      </c>
    </row>
    <row r="34" spans="1:5" ht="14.25" customHeight="1" thickBot="1">
      <c r="A34" s="149"/>
      <c r="B34" s="149"/>
      <c r="C34" s="149"/>
      <c r="D34" s="149"/>
      <c r="E34" s="149"/>
    </row>
    <row r="35" spans="1:5" ht="14.25" customHeight="1">
      <c r="A35" s="134" t="s">
        <v>46</v>
      </c>
      <c r="B35" s="135"/>
      <c r="C35" s="135"/>
      <c r="D35" s="135"/>
      <c r="E35" s="136"/>
    </row>
    <row r="36" spans="1:5" ht="14.25" customHeight="1">
      <c r="A36" s="150" t="s">
        <v>23</v>
      </c>
      <c r="B36" s="151"/>
      <c r="C36" s="53"/>
      <c r="D36" s="54"/>
      <c r="E36" s="55"/>
    </row>
    <row r="37" spans="1:5" ht="14.25" customHeight="1" thickBot="1">
      <c r="A37" s="118" t="s">
        <v>40</v>
      </c>
      <c r="B37" s="119"/>
      <c r="C37" s="56"/>
      <c r="D37" s="57"/>
      <c r="E37" s="58"/>
    </row>
    <row r="38" spans="1:5" ht="14.25" customHeight="1" thickBot="1" thickTop="1">
      <c r="A38" s="91" t="s">
        <v>58</v>
      </c>
      <c r="B38" s="92"/>
      <c r="C38" s="50">
        <f>C33</f>
        <v>2580659</v>
      </c>
      <c r="D38" s="45">
        <f>D33</f>
        <v>3206614</v>
      </c>
      <c r="E38" s="46">
        <v>3664782</v>
      </c>
    </row>
    <row r="39" spans="1:5" ht="14.25" customHeight="1" thickBot="1">
      <c r="A39" s="158" t="s">
        <v>41</v>
      </c>
      <c r="B39" s="159"/>
      <c r="C39" s="42">
        <v>9</v>
      </c>
      <c r="D39" s="45">
        <v>9</v>
      </c>
      <c r="E39" s="46">
        <v>10</v>
      </c>
    </row>
    <row r="40" spans="1:30" s="5" customFormat="1" ht="14.25" customHeight="1" hidden="1">
      <c r="A40" s="104"/>
      <c r="B40" s="105"/>
      <c r="C40" s="42"/>
      <c r="D40" s="45"/>
      <c r="E40" s="46"/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5" ht="14.25" customHeight="1" hidden="1">
      <c r="A41" s="110" t="s">
        <v>20</v>
      </c>
      <c r="B41" s="111"/>
      <c r="C41" s="42"/>
      <c r="D41" s="45"/>
      <c r="E41" s="46"/>
    </row>
    <row r="42" spans="1:5" ht="14.25" customHeight="1" hidden="1">
      <c r="A42" s="104"/>
      <c r="B42" s="105"/>
      <c r="C42" s="42"/>
      <c r="D42" s="45"/>
      <c r="E42" s="46"/>
    </row>
    <row r="43" spans="1:5" ht="14.25" customHeight="1" hidden="1">
      <c r="A43" s="110" t="s">
        <v>20</v>
      </c>
      <c r="B43" s="111"/>
      <c r="C43" s="42"/>
      <c r="D43" s="43"/>
      <c r="E43" s="44"/>
    </row>
    <row r="44" spans="1:5" ht="14.25" customHeight="1" hidden="1">
      <c r="A44" s="104"/>
      <c r="B44" s="105"/>
      <c r="C44" s="59"/>
      <c r="D44" s="59"/>
      <c r="E44" s="60"/>
    </row>
    <row r="45" spans="1:5" ht="14.25" customHeight="1" hidden="1">
      <c r="A45" s="110" t="s">
        <v>20</v>
      </c>
      <c r="B45" s="111"/>
      <c r="C45" s="61"/>
      <c r="D45" s="61"/>
      <c r="E45" s="62"/>
    </row>
    <row r="46" spans="1:5" ht="14.25" customHeight="1" hidden="1">
      <c r="A46" s="104"/>
      <c r="B46" s="105"/>
      <c r="C46" s="61"/>
      <c r="D46" s="61"/>
      <c r="E46" s="62"/>
    </row>
    <row r="47" spans="1:5" ht="14.25" customHeight="1" hidden="1">
      <c r="A47" s="110" t="s">
        <v>20</v>
      </c>
      <c r="B47" s="111"/>
      <c r="C47" s="61"/>
      <c r="D47" s="61"/>
      <c r="E47" s="62"/>
    </row>
    <row r="48" spans="1:5" ht="14.25" customHeight="1" hidden="1">
      <c r="A48" s="104"/>
      <c r="B48" s="105"/>
      <c r="C48" s="61"/>
      <c r="D48" s="61"/>
      <c r="E48" s="62"/>
    </row>
    <row r="49" spans="1:5" ht="14.25" customHeight="1" hidden="1">
      <c r="A49" s="110" t="s">
        <v>20</v>
      </c>
      <c r="B49" s="111"/>
      <c r="C49" s="61"/>
      <c r="D49" s="61"/>
      <c r="E49" s="62"/>
    </row>
    <row r="50" spans="1:5" ht="14.25" customHeight="1" hidden="1">
      <c r="A50" s="104"/>
      <c r="B50" s="105"/>
      <c r="C50" s="61"/>
      <c r="D50" s="61"/>
      <c r="E50" s="62"/>
    </row>
    <row r="51" spans="1:5" ht="14.25" customHeight="1" hidden="1">
      <c r="A51" s="110" t="s">
        <v>20</v>
      </c>
      <c r="B51" s="111"/>
      <c r="C51" s="61"/>
      <c r="D51" s="61"/>
      <c r="E51" s="62"/>
    </row>
    <row r="52" spans="1:7" ht="12" hidden="1">
      <c r="A52" s="141" t="s">
        <v>48</v>
      </c>
      <c r="B52" s="142"/>
      <c r="C52" s="61"/>
      <c r="D52" s="61"/>
      <c r="E52" s="62"/>
      <c r="F52" s="1"/>
      <c r="G52" s="1"/>
    </row>
    <row r="53" spans="1:7" ht="12.75" hidden="1" thickBot="1">
      <c r="A53" s="145" t="s">
        <v>20</v>
      </c>
      <c r="B53" s="146"/>
      <c r="C53" s="63"/>
      <c r="D53" s="63"/>
      <c r="E53" s="64"/>
      <c r="F53" s="1"/>
      <c r="G53" s="1"/>
    </row>
    <row r="54" spans="1:7" ht="12.75" thickTop="1">
      <c r="A54" s="139" t="s">
        <v>16</v>
      </c>
      <c r="B54" s="140"/>
      <c r="C54" s="65">
        <f>C33</f>
        <v>2580659</v>
      </c>
      <c r="D54" s="65">
        <f>D33</f>
        <v>3206614</v>
      </c>
      <c r="E54" s="46">
        <v>3664782</v>
      </c>
      <c r="F54" s="1"/>
      <c r="G54" s="1"/>
    </row>
    <row r="55" spans="1:7" ht="12.75" thickBot="1">
      <c r="A55" s="137" t="s">
        <v>42</v>
      </c>
      <c r="B55" s="138"/>
      <c r="C55" s="66">
        <v>9</v>
      </c>
      <c r="D55" s="67">
        <v>9</v>
      </c>
      <c r="E55" s="52">
        <v>10</v>
      </c>
      <c r="F55" s="1"/>
      <c r="G55" s="1"/>
    </row>
    <row r="56" spans="1:7" ht="12.75" thickBot="1">
      <c r="A56" s="106"/>
      <c r="B56" s="106"/>
      <c r="C56" s="106"/>
      <c r="D56" s="106"/>
      <c r="E56" s="106"/>
      <c r="F56" s="1"/>
      <c r="G56" s="1"/>
    </row>
    <row r="57" spans="1:7" ht="12">
      <c r="A57" s="134" t="s">
        <v>30</v>
      </c>
      <c r="B57" s="135"/>
      <c r="C57" s="135"/>
      <c r="D57" s="135"/>
      <c r="E57" s="136"/>
      <c r="F57" s="1"/>
      <c r="G57" s="1"/>
    </row>
    <row r="58" spans="1:7" ht="12">
      <c r="A58" s="125"/>
      <c r="B58" s="126"/>
      <c r="C58" s="126"/>
      <c r="D58" s="126"/>
      <c r="E58" s="127"/>
      <c r="F58" s="1"/>
      <c r="G58" s="1"/>
    </row>
    <row r="59" spans="1:7" ht="12">
      <c r="A59" s="128"/>
      <c r="B59" s="129"/>
      <c r="C59" s="129"/>
      <c r="D59" s="129"/>
      <c r="E59" s="130"/>
      <c r="F59" s="1"/>
      <c r="G59" s="1"/>
    </row>
    <row r="60" spans="1:7" ht="0.75" customHeight="1" thickBot="1">
      <c r="A60" s="128"/>
      <c r="B60" s="129"/>
      <c r="C60" s="129"/>
      <c r="D60" s="129"/>
      <c r="E60" s="130"/>
      <c r="F60" s="1"/>
      <c r="G60" s="1"/>
    </row>
    <row r="61" spans="1:7" ht="12.75" hidden="1" thickBot="1">
      <c r="A61" s="128"/>
      <c r="B61" s="129"/>
      <c r="C61" s="129"/>
      <c r="D61" s="129"/>
      <c r="E61" s="130"/>
      <c r="F61" s="1"/>
      <c r="G61" s="1"/>
    </row>
    <row r="62" spans="1:7" ht="12.75" hidden="1" thickBot="1">
      <c r="A62" s="128"/>
      <c r="B62" s="129"/>
      <c r="C62" s="129"/>
      <c r="D62" s="129"/>
      <c r="E62" s="130"/>
      <c r="F62" s="1"/>
      <c r="G62" s="1"/>
    </row>
    <row r="63" spans="1:7" ht="12.75" hidden="1" thickBot="1">
      <c r="A63" s="128"/>
      <c r="B63" s="129"/>
      <c r="C63" s="129"/>
      <c r="D63" s="129"/>
      <c r="E63" s="130"/>
      <c r="F63" s="1"/>
      <c r="G63" s="1"/>
    </row>
    <row r="64" spans="1:7" ht="12.75" hidden="1" thickBot="1">
      <c r="A64" s="128"/>
      <c r="B64" s="129"/>
      <c r="C64" s="129"/>
      <c r="D64" s="129"/>
      <c r="E64" s="130"/>
      <c r="F64" s="1"/>
      <c r="G64" s="1"/>
    </row>
    <row r="65" spans="1:7" ht="12.75" hidden="1" thickBot="1">
      <c r="A65" s="128"/>
      <c r="B65" s="129"/>
      <c r="C65" s="129"/>
      <c r="D65" s="129"/>
      <c r="E65" s="130"/>
      <c r="F65" s="1"/>
      <c r="G65" s="1"/>
    </row>
    <row r="66" spans="1:7" ht="12.75" hidden="1" thickBot="1">
      <c r="A66" s="128"/>
      <c r="B66" s="129"/>
      <c r="C66" s="129"/>
      <c r="D66" s="129"/>
      <c r="E66" s="130"/>
      <c r="F66" s="1"/>
      <c r="G66" s="1"/>
    </row>
    <row r="67" spans="1:7" ht="12.75" hidden="1" thickBot="1">
      <c r="A67" s="128"/>
      <c r="B67" s="129"/>
      <c r="C67" s="129"/>
      <c r="D67" s="129"/>
      <c r="E67" s="130"/>
      <c r="F67" s="1"/>
      <c r="G67" s="1"/>
    </row>
    <row r="68" spans="1:7" ht="12.75" hidden="1" thickBot="1">
      <c r="A68" s="128"/>
      <c r="B68" s="129"/>
      <c r="C68" s="129"/>
      <c r="D68" s="129"/>
      <c r="E68" s="130"/>
      <c r="F68" s="1"/>
      <c r="G68" s="1"/>
    </row>
    <row r="69" spans="1:7" ht="12.75" hidden="1" thickBot="1">
      <c r="A69" s="128"/>
      <c r="B69" s="129"/>
      <c r="C69" s="129"/>
      <c r="D69" s="129"/>
      <c r="E69" s="130"/>
      <c r="F69" s="1"/>
      <c r="G69" s="1"/>
    </row>
    <row r="70" spans="1:7" ht="12.75" hidden="1" thickBot="1">
      <c r="A70" s="128"/>
      <c r="B70" s="129"/>
      <c r="C70" s="129"/>
      <c r="D70" s="129"/>
      <c r="E70" s="130"/>
      <c r="F70" s="1"/>
      <c r="G70" s="1"/>
    </row>
    <row r="71" spans="1:7" ht="12.75" hidden="1" thickBot="1">
      <c r="A71" s="131"/>
      <c r="B71" s="132"/>
      <c r="C71" s="132"/>
      <c r="D71" s="132"/>
      <c r="E71" s="133"/>
      <c r="F71" s="1"/>
      <c r="G71" s="1"/>
    </row>
    <row r="72" spans="1:7" ht="12.75" thickBot="1">
      <c r="A72" s="96"/>
      <c r="B72" s="96"/>
      <c r="C72" s="96"/>
      <c r="D72" s="96"/>
      <c r="E72" s="96"/>
      <c r="F72" s="1" t="s">
        <v>38</v>
      </c>
      <c r="G72" s="1"/>
    </row>
    <row r="73" spans="1:7" ht="12.75" thickBot="1">
      <c r="A73" s="98" t="s">
        <v>7</v>
      </c>
      <c r="B73" s="99"/>
      <c r="C73" s="99"/>
      <c r="D73" s="99"/>
      <c r="E73" s="100"/>
      <c r="F73" s="1"/>
      <c r="G73" s="1"/>
    </row>
    <row r="74" spans="1:7" ht="12.75">
      <c r="A74" s="114"/>
      <c r="B74" s="115"/>
      <c r="C74" s="26" t="s">
        <v>47</v>
      </c>
      <c r="D74" s="27" t="s">
        <v>47</v>
      </c>
      <c r="E74" s="28" t="s">
        <v>18</v>
      </c>
      <c r="F74" s="1"/>
      <c r="G74" s="1"/>
    </row>
    <row r="75" spans="1:5" ht="15.75" customHeight="1">
      <c r="A75" s="82"/>
      <c r="B75" s="109"/>
      <c r="C75" s="32" t="s">
        <v>55</v>
      </c>
      <c r="D75" s="32" t="s">
        <v>56</v>
      </c>
      <c r="E75" s="32" t="s">
        <v>57</v>
      </c>
    </row>
    <row r="76" spans="1:7" ht="12">
      <c r="A76" s="143" t="s">
        <v>59</v>
      </c>
      <c r="B76" s="144"/>
      <c r="C76" s="31">
        <v>0.05</v>
      </c>
      <c r="D76" s="31">
        <v>0.05</v>
      </c>
      <c r="E76" s="31">
        <v>0.05</v>
      </c>
      <c r="F76" s="1"/>
      <c r="G76" s="1"/>
    </row>
    <row r="77" spans="1:7" ht="12">
      <c r="A77" s="79" t="s">
        <v>44</v>
      </c>
      <c r="B77" s="97"/>
      <c r="C77" s="22"/>
      <c r="D77" s="22"/>
      <c r="E77" s="24"/>
      <c r="F77" s="1"/>
      <c r="G77" s="1"/>
    </row>
    <row r="78" spans="1:7" ht="12.75" thickBot="1">
      <c r="A78" s="107" t="s">
        <v>22</v>
      </c>
      <c r="B78" s="108"/>
      <c r="C78" s="23"/>
      <c r="D78" s="23"/>
      <c r="E78" s="25"/>
      <c r="F78" s="1"/>
      <c r="G78" s="1"/>
    </row>
    <row r="79" spans="1:7" ht="12.75" thickBot="1">
      <c r="A79" s="78"/>
      <c r="B79" s="78"/>
      <c r="C79" s="78"/>
      <c r="D79" s="78"/>
      <c r="E79" s="78"/>
      <c r="F79" s="1"/>
      <c r="G79" s="1"/>
    </row>
    <row r="80" spans="1:7" ht="12">
      <c r="A80" s="93" t="s">
        <v>4</v>
      </c>
      <c r="B80" s="94"/>
      <c r="C80" s="94"/>
      <c r="D80" s="94"/>
      <c r="E80" s="95"/>
      <c r="F80" s="1"/>
      <c r="G80" s="1"/>
    </row>
    <row r="81" spans="1:7" ht="12">
      <c r="A81" s="18" t="s">
        <v>19</v>
      </c>
      <c r="B81" s="101" t="s">
        <v>34</v>
      </c>
      <c r="C81" s="102"/>
      <c r="D81" s="101" t="s">
        <v>35</v>
      </c>
      <c r="E81" s="103"/>
      <c r="F81" s="1"/>
      <c r="G81" s="1"/>
    </row>
    <row r="82" spans="1:7" ht="12">
      <c r="A82" s="15"/>
      <c r="B82" s="121" t="s">
        <v>29</v>
      </c>
      <c r="C82" s="122"/>
      <c r="D82" s="88" t="s">
        <v>28</v>
      </c>
      <c r="E82" s="89"/>
      <c r="F82" s="1"/>
      <c r="G82" s="1"/>
    </row>
    <row r="83" spans="1:7" ht="12">
      <c r="A83" s="16" t="s">
        <v>31</v>
      </c>
      <c r="B83" s="86"/>
      <c r="C83" s="90"/>
      <c r="D83" s="86"/>
      <c r="E83" s="87"/>
      <c r="F83" s="1"/>
      <c r="G83" s="1"/>
    </row>
    <row r="84" spans="1:7" ht="12">
      <c r="A84" s="9" t="s">
        <v>32</v>
      </c>
      <c r="B84" s="86"/>
      <c r="C84" s="90"/>
      <c r="D84" s="86"/>
      <c r="E84" s="87"/>
      <c r="F84" s="1"/>
      <c r="G84" s="1"/>
    </row>
    <row r="85" spans="1:7" ht="12">
      <c r="A85" s="17" t="s">
        <v>33</v>
      </c>
      <c r="B85" s="123"/>
      <c r="C85" s="124"/>
      <c r="D85" s="86"/>
      <c r="E85" s="87"/>
      <c r="F85" s="1"/>
      <c r="G85" s="1"/>
    </row>
    <row r="86" spans="1:7" ht="12.75" thickBot="1">
      <c r="A86" s="19" t="s">
        <v>37</v>
      </c>
      <c r="B86" s="112"/>
      <c r="C86" s="120"/>
      <c r="D86" s="112"/>
      <c r="E86" s="113"/>
      <c r="F86" s="1"/>
      <c r="G86" s="1"/>
    </row>
    <row r="87" spans="1:7" ht="12">
      <c r="A87" s="10" t="s">
        <v>51</v>
      </c>
      <c r="F87" s="1"/>
      <c r="G87" s="1"/>
    </row>
    <row r="88" spans="6:7" ht="12">
      <c r="F88" s="1"/>
      <c r="G88" s="1"/>
    </row>
    <row r="89" ht="12">
      <c r="A89" t="s">
        <v>50</v>
      </c>
    </row>
  </sheetData>
  <sheetProtection/>
  <mergeCells count="72">
    <mergeCell ref="A39:B39"/>
    <mergeCell ref="A32:B32"/>
    <mergeCell ref="A31:B31"/>
    <mergeCell ref="A19:B19"/>
    <mergeCell ref="A23:E23"/>
    <mergeCell ref="A40:B40"/>
    <mergeCell ref="A42:B42"/>
    <mergeCell ref="A43:B43"/>
    <mergeCell ref="A20:B20"/>
    <mergeCell ref="A35:E35"/>
    <mergeCell ref="A21:B21"/>
    <mergeCell ref="A22:B22"/>
    <mergeCell ref="A24:E24"/>
    <mergeCell ref="A41:B41"/>
    <mergeCell ref="A53:B53"/>
    <mergeCell ref="A25:B25"/>
    <mergeCell ref="A26:B26"/>
    <mergeCell ref="A27:B27"/>
    <mergeCell ref="A28:B28"/>
    <mergeCell ref="A29:B29"/>
    <mergeCell ref="A34:E34"/>
    <mergeCell ref="A36:B36"/>
    <mergeCell ref="A30:B30"/>
    <mergeCell ref="B85:C85"/>
    <mergeCell ref="A58:E71"/>
    <mergeCell ref="A47:B47"/>
    <mergeCell ref="A48:B48"/>
    <mergeCell ref="A49:B49"/>
    <mergeCell ref="A57:E57"/>
    <mergeCell ref="A55:B55"/>
    <mergeCell ref="A54:B54"/>
    <mergeCell ref="A52:B52"/>
    <mergeCell ref="A76:B76"/>
    <mergeCell ref="D86:E86"/>
    <mergeCell ref="A74:B74"/>
    <mergeCell ref="A33:B33"/>
    <mergeCell ref="A51:B51"/>
    <mergeCell ref="A46:B46"/>
    <mergeCell ref="A50:B50"/>
    <mergeCell ref="A37:B37"/>
    <mergeCell ref="B86:C86"/>
    <mergeCell ref="B82:C82"/>
    <mergeCell ref="B84:C84"/>
    <mergeCell ref="A79:E79"/>
    <mergeCell ref="A73:E73"/>
    <mergeCell ref="B81:C81"/>
    <mergeCell ref="D81:E81"/>
    <mergeCell ref="A44:B44"/>
    <mergeCell ref="A56:E56"/>
    <mergeCell ref="A78:B78"/>
    <mergeCell ref="A75:B75"/>
    <mergeCell ref="A45:B45"/>
    <mergeCell ref="A17:B17"/>
    <mergeCell ref="D85:E85"/>
    <mergeCell ref="D83:E83"/>
    <mergeCell ref="D82:E82"/>
    <mergeCell ref="B83:C83"/>
    <mergeCell ref="A38:B38"/>
    <mergeCell ref="A80:E80"/>
    <mergeCell ref="A72:E72"/>
    <mergeCell ref="A77:B77"/>
    <mergeCell ref="D84:E84"/>
    <mergeCell ref="B1:E1"/>
    <mergeCell ref="A12:E12"/>
    <mergeCell ref="A15:B15"/>
    <mergeCell ref="A18:B18"/>
    <mergeCell ref="A13:B13"/>
    <mergeCell ref="A16:B16"/>
    <mergeCell ref="A11:E11"/>
    <mergeCell ref="A10:B10"/>
    <mergeCell ref="D10:E10"/>
    <mergeCell ref="A14:B14"/>
  </mergeCells>
  <printOptions/>
  <pageMargins left="0.5" right="0.25" top="0.68" bottom="0.5" header="0.37" footer="0.5"/>
  <pageSetup fitToHeight="2" fitToWidth="1" orientation="portrait" scale="7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56.00390625" style="0" customWidth="1"/>
  </cols>
  <sheetData>
    <row r="1" ht="12">
      <c r="A1" t="s">
        <v>60</v>
      </c>
    </row>
    <row r="3" ht="12">
      <c r="A3" t="s">
        <v>61</v>
      </c>
    </row>
    <row r="4" ht="12.75" thickBot="1"/>
    <row r="5" spans="1:5" ht="45.75" customHeight="1" thickBot="1">
      <c r="A5" s="162" t="s">
        <v>64</v>
      </c>
      <c r="B5" s="163"/>
      <c r="D5" t="s">
        <v>65</v>
      </c>
      <c r="E5">
        <f>C23+C24+C26+C29</f>
        <v>909906</v>
      </c>
    </row>
    <row r="7" ht="12.75" thickBot="1"/>
    <row r="8" spans="1:5" ht="29.25" customHeight="1" thickBot="1">
      <c r="A8" s="162" t="s">
        <v>63</v>
      </c>
      <c r="B8" s="163"/>
      <c r="D8" t="s">
        <v>65</v>
      </c>
      <c r="E8">
        <f>C21+C22+C25+C30</f>
        <v>70552.43</v>
      </c>
    </row>
    <row r="9" ht="12.75" thickBot="1"/>
    <row r="10" spans="1:2" ht="12">
      <c r="A10" s="164" t="s">
        <v>24</v>
      </c>
      <c r="B10" s="165"/>
    </row>
    <row r="11" spans="1:2" ht="12">
      <c r="A11" s="166" t="s">
        <v>9</v>
      </c>
      <c r="B11" s="167"/>
    </row>
    <row r="12" spans="1:2" ht="12">
      <c r="A12" s="166" t="s">
        <v>10</v>
      </c>
      <c r="B12" s="167"/>
    </row>
    <row r="13" spans="1:2" ht="12.75" thickBot="1">
      <c r="A13" s="33" t="s">
        <v>62</v>
      </c>
      <c r="B13" s="34"/>
    </row>
    <row r="19" spans="1:3" ht="12">
      <c r="A19" t="s">
        <v>66</v>
      </c>
      <c r="C19">
        <v>1506324</v>
      </c>
    </row>
    <row r="20" ht="12">
      <c r="A20" t="s">
        <v>67</v>
      </c>
    </row>
    <row r="21" spans="1:3" ht="12">
      <c r="A21" t="s">
        <v>68</v>
      </c>
      <c r="C21">
        <v>15000</v>
      </c>
    </row>
    <row r="22" spans="1:3" ht="12">
      <c r="A22" t="s">
        <v>69</v>
      </c>
      <c r="C22">
        <v>11297.43</v>
      </c>
    </row>
    <row r="23" spans="1:3" ht="12">
      <c r="A23" t="s">
        <v>70</v>
      </c>
      <c r="C23">
        <v>87906</v>
      </c>
    </row>
    <row r="24" spans="1:3" ht="12">
      <c r="A24" t="s">
        <v>71</v>
      </c>
      <c r="C24">
        <v>2000</v>
      </c>
    </row>
    <row r="25" spans="1:3" ht="12">
      <c r="A25" t="s">
        <v>72</v>
      </c>
      <c r="C25">
        <v>42455</v>
      </c>
    </row>
    <row r="26" spans="1:3" ht="12">
      <c r="A26" t="s">
        <v>73</v>
      </c>
      <c r="C26">
        <v>600000</v>
      </c>
    </row>
    <row r="27" ht="12">
      <c r="A27" t="s">
        <v>74</v>
      </c>
    </row>
    <row r="28" ht="12">
      <c r="A28" t="s">
        <v>75</v>
      </c>
    </row>
    <row r="29" spans="1:3" ht="12">
      <c r="A29" t="s">
        <v>76</v>
      </c>
      <c r="C29">
        <v>220000</v>
      </c>
    </row>
    <row r="30" spans="1:3" ht="12">
      <c r="A30" t="s">
        <v>80</v>
      </c>
      <c r="C30">
        <v>1800</v>
      </c>
    </row>
    <row r="31" spans="1:3" ht="12">
      <c r="A31" t="s">
        <v>77</v>
      </c>
      <c r="C31">
        <v>2486782.4299999997</v>
      </c>
    </row>
    <row r="32" spans="1:3" ht="12">
      <c r="A32" t="s">
        <v>78</v>
      </c>
      <c r="C32">
        <v>1178000</v>
      </c>
    </row>
    <row r="33" ht="12">
      <c r="A33" t="s">
        <v>79</v>
      </c>
    </row>
  </sheetData>
  <sheetProtection/>
  <mergeCells count="5">
    <mergeCell ref="A5:B5"/>
    <mergeCell ref="A8:B8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subject/>
  <dc:creator>Oregon Department of Revenue</dc:creator>
  <cp:keywords/>
  <dc:description/>
  <cp:lastModifiedBy>Markie Germer</cp:lastModifiedBy>
  <cp:lastPrinted>2014-02-07T14:35:12Z</cp:lastPrinted>
  <dcterms:created xsi:type="dcterms:W3CDTF">2001-05-03T22:24:50Z</dcterms:created>
  <dcterms:modified xsi:type="dcterms:W3CDTF">2022-05-31T16:42:11Z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2015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display_urn:schemas-microsoft-com:office:office#Editor">
    <vt:lpwstr>NICUSA\sa.matthew.snow</vt:lpwstr>
  </property>
  <property fmtid="{D5CDD505-2E9C-101B-9397-08002B2CF9AE}" pid="20" name="display_urn:schemas-microsoft-com:office:office#Author">
    <vt:lpwstr>Amy  Velez</vt:lpwstr>
  </property>
  <property fmtid="{D5CDD505-2E9C-101B-9397-08002B2CF9AE}" pid="21" name="PublishingExpirationDate">
    <vt:lpwstr/>
  </property>
  <property fmtid="{D5CDD505-2E9C-101B-9397-08002B2CF9AE}" pid="22" name="PublishingStartDate">
    <vt:lpwstr/>
  </property>
  <property fmtid="{D5CDD505-2E9C-101B-9397-08002B2CF9AE}" pid="23" name="Hide from Default Page">
    <vt:lpwstr>0</vt:lpwstr>
  </property>
  <property fmtid="{D5CDD505-2E9C-101B-9397-08002B2CF9AE}" pid="24" name="Rank">
    <vt:lpwstr/>
  </property>
</Properties>
</file>